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Nueva carpeta ESTADODOS 2022\"/>
    </mc:Choice>
  </mc:AlternateContent>
  <xr:revisionPtr revIDLastSave="0" documentId="13_ncr:1_{53DC5B91-31B3-4D8E-8195-0DD12D5A35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Hoja1!$A$2:$G$40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24" i="1"/>
  <c r="F23" i="1"/>
  <c r="D16" i="1"/>
  <c r="D24" i="1"/>
  <c r="D18" i="1"/>
  <c r="F13" i="1"/>
  <c r="F15" i="1"/>
  <c r="F17" i="1"/>
  <c r="F18" i="1"/>
  <c r="F19" i="1"/>
  <c r="F20" i="1"/>
  <c r="F21" i="1"/>
  <c r="F22" i="1"/>
  <c r="C12" i="1" l="1"/>
  <c r="C16" i="1" l="1"/>
  <c r="E13" i="1"/>
  <c r="E14" i="1"/>
  <c r="E15" i="1"/>
  <c r="E17" i="1"/>
  <c r="E18" i="1"/>
  <c r="E19" i="1"/>
  <c r="E20" i="1"/>
  <c r="E21" i="1"/>
  <c r="E22" i="1"/>
  <c r="D12" i="1"/>
  <c r="F12" i="1" s="1"/>
  <c r="E12" i="1" l="1"/>
  <c r="C24" i="1"/>
  <c r="F16" i="1"/>
  <c r="E16" i="1"/>
</calcChain>
</file>

<file path=xl/sharedStrings.xml><?xml version="1.0" encoding="utf-8"?>
<sst xmlns="http://schemas.openxmlformats.org/spreadsheetml/2006/main" count="30" uniqueCount="30">
  <si>
    <t xml:space="preserve">Estado de Comparación de los Importes Presupuestados y Realizados 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</si>
  <si>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</si>
  <si>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</si>
  <si>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</si>
  <si>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</si>
  <si>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</si>
  <si>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</si>
  <si>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</si>
  <si>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t>Ingresos totales</t>
  </si>
  <si>
    <t>Donaciones</t>
  </si>
  <si>
    <t>Transferencias</t>
  </si>
  <si>
    <t>Ingresos por contraprestación</t>
  </si>
  <si>
    <t>Gastos totales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</si>
  <si>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</si>
  <si>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</si>
  <si>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</si>
  <si>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</si>
  <si>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</si>
  <si>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</si>
  <si>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NOTA</t>
  </si>
  <si>
    <t>Roberto Cassá</t>
  </si>
  <si>
    <t xml:space="preserve">Director General </t>
  </si>
  <si>
    <t>Ciriaco García Mesón</t>
  </si>
  <si>
    <t>Santa Reyes</t>
  </si>
  <si>
    <t xml:space="preserve">Contador </t>
  </si>
  <si>
    <t xml:space="preserve">Enc. Administrativo y Financiero </t>
  </si>
  <si>
    <t>Durante período  Terminado el Al 31  DE diciembre   2022</t>
  </si>
  <si>
    <t>Resultado financiero (1-24)</t>
  </si>
  <si>
    <t xml:space="preserve">Gastos financieros </t>
  </si>
  <si>
    <t>Las notas en las páginas 7 al 25 son parte integral de estos Estados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</si>
</sst>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  <numFmt numFmtId="166" formatCode="###0;###0"/>
    <numFmt numFmtId="167" formatCode="###0.0;###0.0"/>
    <numFmt numFmtId="168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sz val="12"/>
      <name val="Times New Roman"/>
      <family val="1"/>
    </font>
    <font>
      <sz val="12"/>
      <color rgb="FF231F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166" fontId="10" fillId="0" borderId="0" xfId="0" applyNumberFormat="1" applyFont="1" applyAlignment="1">
      <alignment horizontal="left" vertical="top" wrapText="1"/>
    </xf>
    <xf numFmtId="43" fontId="6" fillId="0" borderId="0" xfId="1" applyFont="1" applyFill="1" applyBorder="1" applyAlignment="1">
      <alignment horizontal="center" vertical="top" wrapText="1"/>
    </xf>
    <xf numFmtId="167" fontId="1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9" fontId="6" fillId="0" borderId="0" xfId="1" applyNumberFormat="1" applyFont="1" applyFill="1" applyBorder="1" applyAlignment="1">
      <alignment horizontal="center" vertical="top" wrapText="1"/>
    </xf>
    <xf numFmtId="9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168" fontId="7" fillId="0" borderId="0" xfId="1" applyNumberFormat="1" applyFont="1" applyFill="1" applyBorder="1" applyAlignment="1">
      <alignment horizontal="center" vertical="top" wrapText="1"/>
    </xf>
    <xf numFmtId="168" fontId="6" fillId="0" borderId="0" xfId="1" applyNumberFormat="1" applyFont="1" applyFill="1" applyBorder="1" applyAlignment="1">
      <alignment horizontal="center" vertical="top" wrapText="1"/>
    </xf>
    <xf numFmtId="168" fontId="4" fillId="2" borderId="0" xfId="1" applyNumberFormat="1" applyFont="1" applyFill="1" applyBorder="1" applyAlignment="1">
      <alignment horizontal="right" wrapText="1"/>
    </xf>
    <xf numFmtId="0" fontId="15" fillId="0" borderId="0" xfId="0" applyFont="1"/>
    <xf numFmtId="168" fontId="0" fillId="0" borderId="0" xfId="1" applyNumberFormat="1" applyFont="1"/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5">
    <cellStyle name="Comma_Hoja de trabajo flujo 2007" xfId="8" xr:uid="{00000000-0005-0000-0000-000000000000}"/>
    <cellStyle name="Millares" xfId="1" builtinId="3"/>
    <cellStyle name="Millares 2" xfId="3" xr:uid="{00000000-0005-0000-0000-000002000000}"/>
    <cellStyle name="Millares 3" xfId="7" xr:uid="{00000000-0005-0000-0000-000003000000}"/>
    <cellStyle name="Millares 3 2" xfId="6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4" xr:uid="{00000000-0005-0000-0000-000009000000}"/>
    <cellStyle name="Normal" xfId="0" builtinId="0"/>
    <cellStyle name="Normal 2" xfId="9" xr:uid="{00000000-0005-0000-0000-00000B000000}"/>
    <cellStyle name="Normal 2 2" xfId="2" xr:uid="{00000000-0005-0000-0000-00000C000000}"/>
    <cellStyle name="Normal 2 2 2" xfId="5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133350</xdr:rowOff>
    </xdr:from>
    <xdr:to>
      <xdr:col>3</xdr:col>
      <xdr:colOff>742950</xdr:colOff>
      <xdr:row>5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704850"/>
          <a:ext cx="3057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25</xdr:row>
      <xdr:rowOff>152400</xdr:rowOff>
    </xdr:from>
    <xdr:to>
      <xdr:col>6</xdr:col>
      <xdr:colOff>304800</xdr:colOff>
      <xdr:row>32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95875" y="5248275"/>
          <a:ext cx="25050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27</xdr:row>
      <xdr:rowOff>47625</xdr:rowOff>
    </xdr:from>
    <xdr:to>
      <xdr:col>1</xdr:col>
      <xdr:colOff>1828800</xdr:colOff>
      <xdr:row>31</xdr:row>
      <xdr:rowOff>57150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390525" y="5534025"/>
          <a:ext cx="1905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171450</xdr:colOff>
      <xdr:row>26</xdr:row>
      <xdr:rowOff>171451</xdr:rowOff>
    </xdr:from>
    <xdr:to>
      <xdr:col>4</xdr:col>
      <xdr:colOff>9525</xdr:colOff>
      <xdr:row>29</xdr:row>
      <xdr:rowOff>180976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90850" y="6029326"/>
          <a:ext cx="2028825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36"/>
  <sheetViews>
    <sheetView tabSelected="1" topLeftCell="A4" workbookViewId="0">
      <selection activeCell="I22" sqref="I22"/>
    </sheetView>
  </sheetViews>
  <sheetFormatPr baseColWidth="10" defaultRowHeight="15" x14ac:dyDescent="0.25"/>
  <cols>
    <col min="1" max="1" width="7" customWidth="1"/>
    <col min="2" max="2" width="35.28515625" customWidth="1"/>
    <col min="3" max="3" width="16.5703125" bestFit="1" customWidth="1"/>
    <col min="4" max="4" width="16.28515625" bestFit="1" customWidth="1"/>
    <col min="5" max="5" width="15.42578125" customWidth="1"/>
    <col min="6" max="6" width="18.85546875" customWidth="1"/>
  </cols>
  <sheetData>
    <row r="6" spans="1:8" ht="15.75" x14ac:dyDescent="0.25">
      <c r="A6" s="32" t="s">
        <v>0</v>
      </c>
      <c r="B6" s="32"/>
      <c r="C6" s="32"/>
      <c r="D6" s="32"/>
      <c r="E6" s="32"/>
      <c r="F6" s="32"/>
      <c r="G6" s="3"/>
      <c r="H6" s="3"/>
    </row>
    <row r="7" spans="1:8" ht="15.75" x14ac:dyDescent="0.25">
      <c r="A7" s="32" t="s">
        <v>26</v>
      </c>
      <c r="B7" s="32"/>
      <c r="C7" s="32"/>
      <c r="D7" s="32"/>
      <c r="E7" s="32"/>
      <c r="F7" s="32"/>
      <c r="G7" s="3"/>
      <c r="H7" s="3"/>
    </row>
    <row r="8" spans="1:8" x14ac:dyDescent="0.25">
      <c r="A8" s="33" t="s">
        <v>1</v>
      </c>
      <c r="B8" s="33"/>
      <c r="C8" s="33"/>
      <c r="D8" s="33"/>
      <c r="E8" s="33"/>
      <c r="F8" s="33"/>
      <c r="G8" s="3"/>
      <c r="H8" s="3"/>
    </row>
    <row r="9" spans="1:8" x14ac:dyDescent="0.25">
      <c r="A9" s="33" t="s">
        <v>2</v>
      </c>
      <c r="B9" s="33"/>
      <c r="C9" s="33"/>
      <c r="D9" s="33"/>
      <c r="E9" s="33"/>
      <c r="F9" s="33"/>
      <c r="G9" s="4"/>
      <c r="H9" s="4"/>
    </row>
    <row r="10" spans="1:8" x14ac:dyDescent="0.25">
      <c r="A10" s="18"/>
      <c r="B10" s="18"/>
      <c r="C10" s="18"/>
      <c r="D10" s="18"/>
      <c r="E10" s="18"/>
      <c r="F10" s="18"/>
      <c r="G10" s="4"/>
      <c r="H10" s="4"/>
    </row>
    <row r="11" spans="1:8" ht="42.75" x14ac:dyDescent="0.25">
      <c r="A11" s="24" t="s">
        <v>3</v>
      </c>
      <c r="B11" s="14"/>
      <c r="C11" s="7" t="s">
        <v>4</v>
      </c>
      <c r="D11" s="7" t="s">
        <v>5</v>
      </c>
      <c r="E11" s="7" t="s">
        <v>6</v>
      </c>
      <c r="F11" s="7" t="s">
        <v>7</v>
      </c>
      <c r="G11" s="4"/>
      <c r="H11" s="4"/>
    </row>
    <row r="12" spans="1:8" ht="15.75" x14ac:dyDescent="0.25">
      <c r="A12" s="8">
        <v>1</v>
      </c>
      <c r="B12" s="15" t="s">
        <v>8</v>
      </c>
      <c r="C12" s="29">
        <f>SUM(C13:C15)</f>
        <v>403192824.81999999</v>
      </c>
      <c r="D12" s="26">
        <f>SUM(D13:D15)</f>
        <v>332718099.42000002</v>
      </c>
      <c r="E12" s="19">
        <f>SUM(D12/C12)</f>
        <v>0.825208384024536</v>
      </c>
      <c r="F12" s="9">
        <f>SUM(C12-D12)</f>
        <v>70474725.399999976</v>
      </c>
      <c r="G12" s="17"/>
    </row>
    <row r="13" spans="1:8" ht="15.75" x14ac:dyDescent="0.25">
      <c r="A13" s="10">
        <v>1.3</v>
      </c>
      <c r="B13" s="16" t="s">
        <v>9</v>
      </c>
      <c r="C13" s="25">
        <v>0</v>
      </c>
      <c r="D13" s="25">
        <v>0</v>
      </c>
      <c r="E13" s="19" t="e">
        <f t="shared" ref="E13:E22" si="0">SUM(D13/C13)</f>
        <v>#DIV/0!</v>
      </c>
      <c r="F13" s="9">
        <f t="shared" ref="F13:F23" si="1">SUM(C13-D13)</f>
        <v>0</v>
      </c>
      <c r="G13" s="17"/>
    </row>
    <row r="14" spans="1:8" ht="15.75" x14ac:dyDescent="0.25">
      <c r="A14" s="10">
        <v>1.4</v>
      </c>
      <c r="B14" s="16" t="s">
        <v>10</v>
      </c>
      <c r="C14" s="25">
        <v>401342824.81999999</v>
      </c>
      <c r="D14" s="25">
        <v>318571670</v>
      </c>
      <c r="E14" s="19">
        <f t="shared" si="0"/>
        <v>0.79376445845986565</v>
      </c>
      <c r="F14" s="9">
        <f>SUM(C14-D14)</f>
        <v>82771154.819999993</v>
      </c>
      <c r="G14" s="3"/>
    </row>
    <row r="15" spans="1:8" ht="15.75" x14ac:dyDescent="0.25">
      <c r="A15" s="10">
        <v>1.5</v>
      </c>
      <c r="B15" s="16" t="s">
        <v>11</v>
      </c>
      <c r="C15" s="25">
        <v>1850000</v>
      </c>
      <c r="D15" s="27">
        <v>14146429.42</v>
      </c>
      <c r="E15" s="19">
        <f t="shared" si="0"/>
        <v>7.6467186054054057</v>
      </c>
      <c r="F15" s="9">
        <f t="shared" si="1"/>
        <v>-12296429.42</v>
      </c>
      <c r="G15" s="3"/>
    </row>
    <row r="16" spans="1:8" ht="15.75" x14ac:dyDescent="0.25">
      <c r="A16" s="8">
        <v>2</v>
      </c>
      <c r="B16" s="15" t="s">
        <v>12</v>
      </c>
      <c r="C16" s="26">
        <f>SUM(C17:C22)</f>
        <v>403192824.81999999</v>
      </c>
      <c r="D16" s="26">
        <f>SUM(D17:D22)</f>
        <v>283377652</v>
      </c>
      <c r="E16" s="19">
        <f>SUM(D16/C16)</f>
        <v>0.70283406488324818</v>
      </c>
      <c r="F16" s="9">
        <f t="shared" si="1"/>
        <v>119815172.81999999</v>
      </c>
    </row>
    <row r="17" spans="1:6" ht="15.75" x14ac:dyDescent="0.25">
      <c r="A17" s="10">
        <v>2.1</v>
      </c>
      <c r="B17" s="16" t="s">
        <v>13</v>
      </c>
      <c r="C17" s="25">
        <v>189899902.83000001</v>
      </c>
      <c r="D17" s="25">
        <v>189180502</v>
      </c>
      <c r="E17" s="19">
        <f t="shared" si="0"/>
        <v>0.99621168405418292</v>
      </c>
      <c r="F17" s="9">
        <f t="shared" si="1"/>
        <v>719400.83000001311</v>
      </c>
    </row>
    <row r="18" spans="1:6" ht="15.75" x14ac:dyDescent="0.25">
      <c r="A18" s="10">
        <v>2.2000000000000002</v>
      </c>
      <c r="B18" s="16" t="s">
        <v>14</v>
      </c>
      <c r="C18" s="25">
        <v>64985141.520000003</v>
      </c>
      <c r="D18" s="25">
        <f>48048005+9581</f>
        <v>48057586</v>
      </c>
      <c r="E18" s="19">
        <f t="shared" si="0"/>
        <v>0.73951652448444183</v>
      </c>
      <c r="F18" s="9">
        <f t="shared" si="1"/>
        <v>16927555.520000003</v>
      </c>
    </row>
    <row r="19" spans="1:6" ht="15.75" x14ac:dyDescent="0.25">
      <c r="A19" s="10">
        <v>2.2999999999999998</v>
      </c>
      <c r="B19" s="16" t="s">
        <v>15</v>
      </c>
      <c r="C19" s="25">
        <v>24848737.120000001</v>
      </c>
      <c r="D19" s="25">
        <v>18741996</v>
      </c>
      <c r="E19" s="19">
        <f t="shared" si="0"/>
        <v>0.75424340116323785</v>
      </c>
      <c r="F19" s="9">
        <f t="shared" si="1"/>
        <v>6106741.120000001</v>
      </c>
    </row>
    <row r="20" spans="1:6" ht="15.75" x14ac:dyDescent="0.25">
      <c r="A20" s="10">
        <v>2.4</v>
      </c>
      <c r="B20" s="16" t="s">
        <v>16</v>
      </c>
      <c r="C20" s="25">
        <v>1850000</v>
      </c>
      <c r="D20" s="25">
        <v>1232491</v>
      </c>
      <c r="E20" s="19">
        <f t="shared" si="0"/>
        <v>0.66621135135135134</v>
      </c>
      <c r="F20" s="9">
        <f t="shared" si="1"/>
        <v>617509</v>
      </c>
    </row>
    <row r="21" spans="1:6" ht="17.25" customHeight="1" x14ac:dyDescent="0.25">
      <c r="A21" s="10">
        <v>2.6</v>
      </c>
      <c r="B21" s="16" t="s">
        <v>17</v>
      </c>
      <c r="C21" s="25">
        <v>99804777.530000001</v>
      </c>
      <c r="D21" s="25">
        <v>19337867</v>
      </c>
      <c r="E21" s="19">
        <f t="shared" si="0"/>
        <v>0.19375692705880029</v>
      </c>
      <c r="F21" s="9">
        <f t="shared" si="1"/>
        <v>80466910.530000001</v>
      </c>
    </row>
    <row r="22" spans="1:6" ht="15.75" x14ac:dyDescent="0.25">
      <c r="A22" s="10">
        <v>2.7</v>
      </c>
      <c r="B22" s="16" t="s">
        <v>18</v>
      </c>
      <c r="C22" s="25">
        <v>21804265.82</v>
      </c>
      <c r="D22" s="25">
        <v>6827210</v>
      </c>
      <c r="E22" s="19">
        <f t="shared" si="0"/>
        <v>0.31311350064984667</v>
      </c>
      <c r="F22" s="9">
        <f t="shared" si="1"/>
        <v>14977055.82</v>
      </c>
    </row>
    <row r="23" spans="1:6" ht="15.75" x14ac:dyDescent="0.25">
      <c r="A23" s="10"/>
      <c r="B23" s="16" t="s">
        <v>28</v>
      </c>
      <c r="C23" s="25"/>
      <c r="D23" s="25">
        <v>9581</v>
      </c>
      <c r="E23" s="19"/>
      <c r="F23" s="9">
        <f t="shared" si="1"/>
        <v>-9581</v>
      </c>
    </row>
    <row r="24" spans="1:6" ht="16.5" thickBot="1" x14ac:dyDescent="0.3">
      <c r="A24" s="11"/>
      <c r="B24" s="30" t="s">
        <v>27</v>
      </c>
      <c r="C24" s="13">
        <f>SUM(C12-C16)</f>
        <v>0</v>
      </c>
      <c r="D24" s="13">
        <f>SUM(D12-D16)</f>
        <v>49340447.420000017</v>
      </c>
      <c r="E24" s="20">
        <v>-3.5273899773013095E-2</v>
      </c>
      <c r="F24" s="13">
        <f>SUM(C24-D24)</f>
        <v>-49340447.420000017</v>
      </c>
    </row>
    <row r="25" spans="1:6" ht="15.75" thickTop="1" x14ac:dyDescent="0.25">
      <c r="A25" s="21"/>
      <c r="B25" s="21"/>
      <c r="E25" s="21"/>
      <c r="F25" s="21"/>
    </row>
    <row r="26" spans="1:6" ht="15.75" x14ac:dyDescent="0.25">
      <c r="A26" s="2" t="s">
        <v>19</v>
      </c>
      <c r="B26" s="28" t="s">
        <v>29</v>
      </c>
      <c r="C26" s="1"/>
      <c r="E26" s="21"/>
      <c r="F26" s="21"/>
    </row>
    <row r="27" spans="1:6" x14ac:dyDescent="0.25">
      <c r="E27" s="22"/>
      <c r="F27" s="23"/>
    </row>
    <row r="28" spans="1:6" ht="15.75" x14ac:dyDescent="0.25">
      <c r="A28" s="2"/>
      <c r="B28" s="28"/>
      <c r="C28" s="1"/>
      <c r="E28" s="22"/>
      <c r="F28" s="23"/>
    </row>
    <row r="30" spans="1:6" x14ac:dyDescent="0.25">
      <c r="E30" s="6" t="s">
        <v>23</v>
      </c>
    </row>
    <row r="31" spans="1:6" x14ac:dyDescent="0.25">
      <c r="B31" s="6" t="s">
        <v>22</v>
      </c>
      <c r="C31" s="34" t="s">
        <v>20</v>
      </c>
      <c r="D31" s="34"/>
      <c r="E31" s="5" t="s">
        <v>25</v>
      </c>
    </row>
    <row r="32" spans="1:6" x14ac:dyDescent="0.25">
      <c r="B32" s="12" t="s">
        <v>24</v>
      </c>
      <c r="C32" s="31" t="s">
        <v>21</v>
      </c>
      <c r="D32" s="31"/>
    </row>
    <row r="36" spans="6:6" x14ac:dyDescent="0.25">
      <c r="F36" s="6"/>
    </row>
  </sheetData>
  <mergeCells count="6">
    <mergeCell ref="C32:D32"/>
    <mergeCell ref="A6:F6"/>
    <mergeCell ref="A7:F7"/>
    <mergeCell ref="A8:F8"/>
    <mergeCell ref="A9:F9"/>
    <mergeCell ref="C31:D31"/>
  </mergeCells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2022-11-10T12:44:58Z</cp:lastPrinted>
  <dcterms:created xsi:type="dcterms:W3CDTF">2022-01-26T15:49:20Z</dcterms:created>
  <dcterms:modified xsi:type="dcterms:W3CDTF">2023-01-24T19:38:53Z</dcterms:modified>
</cp:coreProperties>
</file>